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ploring 2013\06_AU to DE\Chapter 2 PTO\Chapter 2 Solution\"/>
    </mc:Choice>
  </mc:AlternateContent>
  <bookViews>
    <workbookView xWindow="0" yWindow="0" windowWidth="15360" windowHeight="8340"/>
  </bookViews>
  <sheets>
    <sheet name="Tickets" sheetId="1" r:id="rId1"/>
    <sheet name="Lookup Tables" sheetId="3" r:id="rId2"/>
  </sheets>
  <definedNames>
    <definedName name="baseprice">'Lookup Tables'!$D$3:$G$9</definedName>
    <definedName name="Days">'Lookup Tables'!$A$3:$B$9</definedName>
    <definedName name="surcharge">'Lookup Tables'!$I$3:$J$6</definedName>
  </definedNames>
  <calcPr calcId="152511"/>
</workbook>
</file>

<file path=xl/calcChain.xml><?xml version="1.0" encoding="utf-8"?>
<calcChain xmlns="http://schemas.openxmlformats.org/spreadsheetml/2006/main">
  <c r="H5" i="1" l="1"/>
  <c r="H7" i="1"/>
  <c r="H9" i="1"/>
  <c r="H10" i="1"/>
  <c r="H11" i="1"/>
  <c r="H12" i="1"/>
  <c r="H14" i="1"/>
  <c r="H16" i="1"/>
  <c r="H17" i="1"/>
  <c r="G5" i="1"/>
  <c r="G7" i="1"/>
  <c r="G9" i="1"/>
  <c r="G10" i="1"/>
  <c r="G11" i="1"/>
  <c r="G12" i="1"/>
  <c r="G14" i="1"/>
  <c r="G16" i="1"/>
  <c r="G17" i="1"/>
  <c r="C5" i="1"/>
  <c r="C7" i="1"/>
  <c r="C9" i="1"/>
  <c r="C10" i="1"/>
  <c r="C11" i="1"/>
  <c r="C12" i="1"/>
  <c r="C14" i="1"/>
  <c r="C16" i="1"/>
  <c r="C17" i="1"/>
  <c r="I17" i="1"/>
  <c r="I16" i="1"/>
  <c r="I14" i="1"/>
  <c r="I12" i="1"/>
  <c r="I11" i="1"/>
  <c r="I10" i="1"/>
  <c r="I9" i="1"/>
  <c r="I7" i="1"/>
  <c r="I5" i="1"/>
  <c r="C21" i="1"/>
  <c r="C18" i="1"/>
  <c r="C19" i="1"/>
  <c r="C13" i="1"/>
  <c r="C15" i="1"/>
  <c r="C24" i="1"/>
  <c r="C22" i="1"/>
  <c r="I23" i="1"/>
  <c r="I20" i="1"/>
  <c r="I4" i="1"/>
  <c r="I6" i="1"/>
  <c r="I21" i="1"/>
  <c r="I18" i="1"/>
  <c r="I19" i="1"/>
  <c r="I13" i="1"/>
  <c r="I15" i="1"/>
  <c r="I24" i="1"/>
  <c r="I22" i="1"/>
  <c r="I8" i="1"/>
  <c r="H21" i="1"/>
  <c r="H18" i="1"/>
  <c r="H19" i="1"/>
  <c r="H13" i="1"/>
  <c r="H15" i="1"/>
  <c r="H24" i="1"/>
  <c r="H22" i="1"/>
  <c r="H23" i="1"/>
  <c r="H20" i="1"/>
  <c r="H4" i="1"/>
  <c r="H6" i="1"/>
  <c r="H8" i="1"/>
  <c r="G21" i="1"/>
  <c r="G18" i="1"/>
  <c r="G19" i="1"/>
  <c r="G13" i="1"/>
  <c r="G15" i="1"/>
  <c r="G24" i="1"/>
  <c r="G22" i="1"/>
  <c r="G23" i="1"/>
  <c r="G20" i="1"/>
  <c r="G4" i="1"/>
  <c r="G6" i="1"/>
  <c r="G8" i="1"/>
  <c r="C23" i="1"/>
  <c r="C20" i="1"/>
  <c r="C4" i="1"/>
  <c r="C6" i="1"/>
  <c r="C8" i="1"/>
  <c r="J14" i="1" l="1"/>
  <c r="J9" i="1"/>
  <c r="J12" i="1"/>
  <c r="J7" i="1"/>
  <c r="J17" i="1"/>
  <c r="J11" i="1"/>
  <c r="J5" i="1"/>
  <c r="J16" i="1"/>
  <c r="J10" i="1"/>
  <c r="J13" i="1"/>
  <c r="J6" i="1"/>
  <c r="J22" i="1"/>
  <c r="J19" i="1"/>
  <c r="J24" i="1"/>
  <c r="J18" i="1"/>
  <c r="J15" i="1"/>
  <c r="J21" i="1"/>
  <c r="J23" i="1"/>
  <c r="J20" i="1"/>
  <c r="J4" i="1"/>
  <c r="J8" i="1"/>
</calcChain>
</file>

<file path=xl/sharedStrings.xml><?xml version="1.0" encoding="utf-8"?>
<sst xmlns="http://schemas.openxmlformats.org/spreadsheetml/2006/main" count="106" uniqueCount="44">
  <si>
    <t>Date Booked</t>
  </si>
  <si>
    <t>Departure Date</t>
  </si>
  <si>
    <t>Arrival Airport</t>
  </si>
  <si>
    <t>TUL</t>
  </si>
  <si>
    <t>DEN</t>
  </si>
  <si>
    <t>Check Bag?</t>
  </si>
  <si>
    <t>Yes</t>
  </si>
  <si>
    <t>OKC</t>
  </si>
  <si>
    <t>ORD</t>
  </si>
  <si>
    <t>Class</t>
  </si>
  <si>
    <t>First</t>
  </si>
  <si>
    <t>Coach</t>
  </si>
  <si>
    <t>Base Ticket</t>
  </si>
  <si>
    <t>Weekday</t>
  </si>
  <si>
    <t>Sunday</t>
  </si>
  <si>
    <t>Monday</t>
  </si>
  <si>
    <t>Tuesday</t>
  </si>
  <si>
    <t>Wednesday</t>
  </si>
  <si>
    <t>Thursday</t>
  </si>
  <si>
    <t>Friday</t>
  </si>
  <si>
    <t>Saturday</t>
  </si>
  <si>
    <t>Bag Cost</t>
  </si>
  <si>
    <t>No</t>
  </si>
  <si>
    <t>Base Ticket Prices</t>
  </si>
  <si>
    <t>Airport</t>
  </si>
  <si>
    <t>Days</t>
  </si>
  <si>
    <t>Weekday Lookup</t>
  </si>
  <si>
    <t>MCI</t>
  </si>
  <si>
    <t>City</t>
  </si>
  <si>
    <t>Denver</t>
  </si>
  <si>
    <t>Tulsa</t>
  </si>
  <si>
    <t>Oklahoma City</t>
  </si>
  <si>
    <t>Kansas City</t>
  </si>
  <si>
    <t>DFW</t>
  </si>
  <si>
    <t>Dallas/Fort Worth</t>
  </si>
  <si>
    <t>Austin</t>
  </si>
  <si>
    <t>AUS</t>
  </si>
  <si>
    <t>Chicago O'Hare</t>
  </si>
  <si>
    <t>Check Bag Cost:</t>
  </si>
  <si>
    <t>Ticket Booked X Days  Before Travel Date</t>
  </si>
  <si>
    <t>Surcharge</t>
  </si>
  <si>
    <t>Total Cost</t>
  </si>
  <si>
    <t>Day Number</t>
  </si>
  <si>
    <t>Day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</si>
</sst>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&quot;$&quot;#,##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7030A0"/>
      <name val="Calibri"/>
      <family val="2"/>
      <scheme val="minor"/>
    </font>
    <font>
      <b/>
      <sz val="11"/>
      <color rgb="FF7030A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9">
    <border>
      <left/>
      <right/>
      <top/>
      <bottom/>
      <diagonal/>
    </border>
    <border>
      <left style="medium">
        <color rgb="FF7030A0"/>
      </left>
      <right/>
      <top style="medium">
        <color rgb="FF7030A0"/>
      </top>
      <bottom/>
      <diagonal/>
    </border>
    <border>
      <left/>
      <right style="medium">
        <color rgb="FF7030A0"/>
      </right>
      <top style="medium">
        <color rgb="FF7030A0"/>
      </top>
      <bottom/>
      <diagonal/>
    </border>
    <border>
      <left style="medium">
        <color rgb="FF7030A0"/>
      </left>
      <right/>
      <top/>
      <bottom/>
      <diagonal/>
    </border>
    <border>
      <left/>
      <right style="medium">
        <color rgb="FF7030A0"/>
      </right>
      <top/>
      <bottom/>
      <diagonal/>
    </border>
    <border>
      <left style="medium">
        <color rgb="FF7030A0"/>
      </left>
      <right/>
      <top/>
      <bottom style="medium">
        <color rgb="FF7030A0"/>
      </bottom>
      <diagonal/>
    </border>
    <border>
      <left/>
      <right style="medium">
        <color rgb="FF7030A0"/>
      </right>
      <top/>
      <bottom style="medium">
        <color rgb="FF7030A0"/>
      </bottom>
      <diagonal/>
    </border>
    <border>
      <left/>
      <right/>
      <top style="medium">
        <color rgb="FF7030A0"/>
      </top>
      <bottom/>
      <diagonal/>
    </border>
    <border>
      <left/>
      <right/>
      <top/>
      <bottom style="medium">
        <color rgb="FF7030A0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3" fillId="2" borderId="0" applyNumberFormat="0" applyBorder="0" applyAlignment="0" applyProtection="0"/>
  </cellStyleXfs>
  <cellXfs count="36">
    <xf numFmtId="0" fontId="0" fillId="0" borderId="0" xfId="0"/>
    <xf numFmtId="14" fontId="0" fillId="0" borderId="0" xfId="0" applyNumberFormat="1"/>
    <xf numFmtId="0" fontId="0" fillId="0" borderId="0" xfId="0" applyAlignment="1">
      <alignment horizontal="center"/>
    </xf>
    <xf numFmtId="0" fontId="2" fillId="3" borderId="3" xfId="0" applyFont="1" applyFill="1" applyBorder="1"/>
    <xf numFmtId="0" fontId="2" fillId="3" borderId="4" xfId="0" applyFont="1" applyFill="1" applyBorder="1"/>
    <xf numFmtId="0" fontId="0" fillId="0" borderId="3" xfId="0" applyBorder="1" applyAlignment="1">
      <alignment horizontal="center"/>
    </xf>
    <xf numFmtId="0" fontId="0" fillId="0" borderId="4" xfId="0" applyBorder="1"/>
    <xf numFmtId="0" fontId="0" fillId="0" borderId="5" xfId="0" applyBorder="1" applyAlignment="1">
      <alignment horizontal="center"/>
    </xf>
    <xf numFmtId="0" fontId="0" fillId="0" borderId="6" xfId="0" applyBorder="1"/>
    <xf numFmtId="0" fontId="2" fillId="3" borderId="3" xfId="0" applyFont="1" applyFill="1" applyBorder="1" applyAlignment="1">
      <alignment horizontal="center"/>
    </xf>
    <xf numFmtId="0" fontId="0" fillId="3" borderId="0" xfId="0" applyFill="1"/>
    <xf numFmtId="44" fontId="3" fillId="2" borderId="0" xfId="2" applyNumberFormat="1"/>
    <xf numFmtId="0" fontId="5" fillId="0" borderId="0" xfId="0" applyFont="1"/>
    <xf numFmtId="0" fontId="6" fillId="0" borderId="0" xfId="0" applyFont="1" applyAlignment="1">
      <alignment horizontal="right"/>
    </xf>
    <xf numFmtId="0" fontId="2" fillId="3" borderId="0" xfId="0" applyFont="1" applyFill="1" applyBorder="1"/>
    <xf numFmtId="0" fontId="2" fillId="3" borderId="0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0" fillId="0" borderId="3" xfId="0" applyBorder="1"/>
    <xf numFmtId="0" fontId="0" fillId="0" borderId="0" xfId="0" applyBorder="1"/>
    <xf numFmtId="44" fontId="0" fillId="0" borderId="0" xfId="1" applyFont="1" applyBorder="1"/>
    <xf numFmtId="44" fontId="0" fillId="0" borderId="4" xfId="1" applyFont="1" applyBorder="1"/>
    <xf numFmtId="0" fontId="0" fillId="0" borderId="5" xfId="0" applyBorder="1"/>
    <xf numFmtId="0" fontId="0" fillId="0" borderId="8" xfId="0" applyBorder="1"/>
    <xf numFmtId="44" fontId="0" fillId="0" borderId="8" xfId="1" applyFont="1" applyBorder="1"/>
    <xf numFmtId="44" fontId="0" fillId="0" borderId="6" xfId="1" applyFont="1" applyBorder="1"/>
    <xf numFmtId="0" fontId="0" fillId="0" borderId="3" xfId="0" applyBorder="1" applyAlignment="1">
      <alignment horizontal="right" indent="3"/>
    </xf>
    <xf numFmtId="0" fontId="0" fillId="0" borderId="5" xfId="0" applyBorder="1" applyAlignment="1">
      <alignment horizontal="right" indent="3"/>
    </xf>
    <xf numFmtId="164" fontId="0" fillId="3" borderId="0" xfId="1" applyNumberFormat="1" applyFont="1" applyFill="1" applyAlignment="1">
      <alignment horizontal="right" indent="2"/>
    </xf>
    <xf numFmtId="0" fontId="3" fillId="2" borderId="0" xfId="2" applyAlignment="1">
      <alignment horizontal="center" wrapText="1"/>
    </xf>
    <xf numFmtId="0" fontId="4" fillId="4" borderId="1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wrapText="1"/>
    </xf>
    <xf numFmtId="0" fontId="2" fillId="4" borderId="2" xfId="0" applyFont="1" applyFill="1" applyBorder="1" applyAlignment="1">
      <alignment horizontal="center" wrapText="1"/>
    </xf>
  </cellXfs>
  <cellStyles count="3">
    <cellStyle name="Accent4" xfId="2" builtinId="41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tabSelected="1" workbookViewId="0">
      <selection activeCell="A4" sqref="A4"/>
    </sheetView>
  </sheetViews>
  <sheetFormatPr defaultRowHeight="15" x14ac:dyDescent="0.25"/>
  <cols>
    <col min="1" max="2" width="9.7109375" bestFit="1" customWidth="1"/>
    <col min="3" max="3" width="11.42578125" bestFit="1" customWidth="1"/>
    <col min="6" max="6" width="9.140625" style="2"/>
    <col min="8" max="8" width="9.5703125" customWidth="1"/>
  </cols>
  <sheetData>
    <row r="1" spans="1:10" x14ac:dyDescent="0.25">
      <c r="G1" s="12"/>
      <c r="H1" s="13" t="s">
        <v>38</v>
      </c>
      <c r="I1" s="11">
        <v>20</v>
      </c>
    </row>
    <row r="3" spans="1:10" ht="30" x14ac:dyDescent="0.25">
      <c r="A3" s="28" t="s">
        <v>0</v>
      </c>
      <c r="B3" s="28" t="s">
        <v>1</v>
      </c>
      <c r="C3" s="28" t="s">
        <v>13</v>
      </c>
      <c r="D3" s="28" t="s">
        <v>2</v>
      </c>
      <c r="E3" s="28" t="s">
        <v>9</v>
      </c>
      <c r="F3" s="28" t="s">
        <v>5</v>
      </c>
      <c r="G3" s="28" t="s">
        <v>12</v>
      </c>
      <c r="H3" s="28" t="s">
        <v>40</v>
      </c>
      <c r="I3" s="28" t="s">
        <v>21</v>
      </c>
      <c r="J3" s="28" t="s">
        <v>41</v>
      </c>
    </row>
    <row r="4" spans="1:10" x14ac:dyDescent="0.25">
      <c r="A4" s="1">
        <v>42491</v>
      </c>
      <c r="B4" s="1">
        <v>42505</v>
      </c>
      <c r="C4" s="10" t="str">
        <f t="shared" ref="C4:C24" si="0">VLOOKUP(WEEKDAY(B4,1),Days,2)</f>
        <v>Sunday</v>
      </c>
      <c r="D4" t="s">
        <v>3</v>
      </c>
      <c r="E4" t="s">
        <v>10</v>
      </c>
      <c r="F4" s="2" t="s">
        <v>6</v>
      </c>
      <c r="G4" s="27">
        <f t="shared" ref="G4:G24" si="1">VLOOKUP(D4,baseprice,IF(E4="First",3,4),FALSE)</f>
        <v>325</v>
      </c>
      <c r="H4" s="27">
        <f t="shared" ref="H4:H24" si="2">VLOOKUP(B4-A4,surcharge,2)</f>
        <v>25</v>
      </c>
      <c r="I4" s="27">
        <f t="shared" ref="I4:I24" si="3">IF(F4="Yes",I$1,0)</f>
        <v>20</v>
      </c>
      <c r="J4" s="27">
        <f t="shared" ref="J4:J24" si="4">SUM(G4:I4)</f>
        <v>370</v>
      </c>
    </row>
    <row r="5" spans="1:10" x14ac:dyDescent="0.25">
      <c r="A5" s="1">
        <v>42501</v>
      </c>
      <c r="B5" s="1">
        <v>42510</v>
      </c>
      <c r="C5" s="10" t="str">
        <f t="shared" si="0"/>
        <v>Friday</v>
      </c>
      <c r="D5" t="s">
        <v>8</v>
      </c>
      <c r="E5" t="s">
        <v>10</v>
      </c>
      <c r="F5" s="2" t="s">
        <v>6</v>
      </c>
      <c r="G5" s="27">
        <f t="shared" si="1"/>
        <v>700</v>
      </c>
      <c r="H5" s="27">
        <f t="shared" si="2"/>
        <v>75</v>
      </c>
      <c r="I5" s="27">
        <f t="shared" si="3"/>
        <v>20</v>
      </c>
      <c r="J5" s="27">
        <f t="shared" si="4"/>
        <v>795</v>
      </c>
    </row>
    <row r="6" spans="1:10" x14ac:dyDescent="0.25">
      <c r="A6" s="1">
        <v>42503</v>
      </c>
      <c r="B6" s="1">
        <v>42524</v>
      </c>
      <c r="C6" s="10" t="str">
        <f t="shared" si="0"/>
        <v>Friday</v>
      </c>
      <c r="D6" t="s">
        <v>27</v>
      </c>
      <c r="E6" t="s">
        <v>11</v>
      </c>
      <c r="F6" s="2" t="s">
        <v>22</v>
      </c>
      <c r="G6" s="27">
        <f t="shared" si="1"/>
        <v>215</v>
      </c>
      <c r="H6" s="27">
        <f t="shared" si="2"/>
        <v>0</v>
      </c>
      <c r="I6" s="27">
        <f t="shared" si="3"/>
        <v>0</v>
      </c>
      <c r="J6" s="27">
        <f t="shared" si="4"/>
        <v>215</v>
      </c>
    </row>
    <row r="7" spans="1:10" x14ac:dyDescent="0.25">
      <c r="A7" s="1">
        <v>42504</v>
      </c>
      <c r="B7" s="1">
        <v>42508</v>
      </c>
      <c r="C7" s="10" t="str">
        <f t="shared" si="0"/>
        <v>Wednesday</v>
      </c>
      <c r="D7" t="s">
        <v>33</v>
      </c>
      <c r="E7" t="s">
        <v>10</v>
      </c>
      <c r="F7" s="2" t="s">
        <v>22</v>
      </c>
      <c r="G7" s="27">
        <f t="shared" si="1"/>
        <v>450</v>
      </c>
      <c r="H7" s="27">
        <f t="shared" si="2"/>
        <v>100</v>
      </c>
      <c r="I7" s="27">
        <f t="shared" si="3"/>
        <v>0</v>
      </c>
      <c r="J7" s="27">
        <f t="shared" si="4"/>
        <v>550</v>
      </c>
    </row>
    <row r="8" spans="1:10" x14ac:dyDescent="0.25">
      <c r="A8" s="1">
        <v>42505</v>
      </c>
      <c r="B8" s="1">
        <v>42537</v>
      </c>
      <c r="C8" s="10" t="str">
        <f t="shared" si="0"/>
        <v>Thursday</v>
      </c>
      <c r="D8" t="s">
        <v>4</v>
      </c>
      <c r="E8" t="s">
        <v>10</v>
      </c>
      <c r="F8" s="2" t="s">
        <v>6</v>
      </c>
      <c r="G8" s="27">
        <f t="shared" si="1"/>
        <v>500</v>
      </c>
      <c r="H8" s="27">
        <f t="shared" si="2"/>
        <v>0</v>
      </c>
      <c r="I8" s="27">
        <f t="shared" si="3"/>
        <v>20</v>
      </c>
      <c r="J8" s="27">
        <f t="shared" si="4"/>
        <v>520</v>
      </c>
    </row>
    <row r="9" spans="1:10" x14ac:dyDescent="0.25">
      <c r="A9" s="1">
        <v>42510</v>
      </c>
      <c r="B9" s="1">
        <v>42541</v>
      </c>
      <c r="C9" s="10" t="str">
        <f t="shared" si="0"/>
        <v>Monday</v>
      </c>
      <c r="D9" t="s">
        <v>4</v>
      </c>
      <c r="E9" t="s">
        <v>11</v>
      </c>
      <c r="F9" s="2" t="s">
        <v>22</v>
      </c>
      <c r="G9" s="27">
        <f t="shared" si="1"/>
        <v>275</v>
      </c>
      <c r="H9" s="27">
        <f t="shared" si="2"/>
        <v>0</v>
      </c>
      <c r="I9" s="27">
        <f t="shared" si="3"/>
        <v>0</v>
      </c>
      <c r="J9" s="27">
        <f t="shared" si="4"/>
        <v>275</v>
      </c>
    </row>
    <row r="10" spans="1:10" x14ac:dyDescent="0.25">
      <c r="A10" s="1">
        <v>42511</v>
      </c>
      <c r="B10" s="1">
        <v>42522</v>
      </c>
      <c r="C10" s="10" t="str">
        <f t="shared" si="0"/>
        <v>Wednesday</v>
      </c>
      <c r="D10" t="s">
        <v>33</v>
      </c>
      <c r="E10" t="s">
        <v>11</v>
      </c>
      <c r="F10" s="2" t="s">
        <v>22</v>
      </c>
      <c r="G10" s="27">
        <f t="shared" si="1"/>
        <v>235</v>
      </c>
      <c r="H10" s="27">
        <f t="shared" si="2"/>
        <v>75</v>
      </c>
      <c r="I10" s="27">
        <f t="shared" si="3"/>
        <v>0</v>
      </c>
      <c r="J10" s="27">
        <f t="shared" si="4"/>
        <v>310</v>
      </c>
    </row>
    <row r="11" spans="1:10" x14ac:dyDescent="0.25">
      <c r="A11" s="1">
        <v>42512</v>
      </c>
      <c r="B11" s="1">
        <v>42531</v>
      </c>
      <c r="C11" s="10" t="str">
        <f t="shared" si="0"/>
        <v>Friday</v>
      </c>
      <c r="D11" t="s">
        <v>36</v>
      </c>
      <c r="E11" t="s">
        <v>11</v>
      </c>
      <c r="F11" s="2" t="s">
        <v>6</v>
      </c>
      <c r="G11" s="27">
        <f t="shared" si="1"/>
        <v>205</v>
      </c>
      <c r="H11" s="27">
        <f t="shared" si="2"/>
        <v>25</v>
      </c>
      <c r="I11" s="27">
        <f t="shared" si="3"/>
        <v>20</v>
      </c>
      <c r="J11" s="27">
        <f t="shared" si="4"/>
        <v>250</v>
      </c>
    </row>
    <row r="12" spans="1:10" x14ac:dyDescent="0.25">
      <c r="A12" s="1">
        <v>42513</v>
      </c>
      <c r="B12" s="1">
        <v>42519</v>
      </c>
      <c r="C12" s="10" t="str">
        <f t="shared" si="0"/>
        <v>Sunday</v>
      </c>
      <c r="D12" t="s">
        <v>8</v>
      </c>
      <c r="E12" t="s">
        <v>10</v>
      </c>
      <c r="F12" s="2" t="s">
        <v>22</v>
      </c>
      <c r="G12" s="27">
        <f t="shared" si="1"/>
        <v>700</v>
      </c>
      <c r="H12" s="27">
        <f t="shared" si="2"/>
        <v>100</v>
      </c>
      <c r="I12" s="27">
        <f t="shared" si="3"/>
        <v>0</v>
      </c>
      <c r="J12" s="27">
        <f t="shared" si="4"/>
        <v>800</v>
      </c>
    </row>
    <row r="13" spans="1:10" x14ac:dyDescent="0.25">
      <c r="A13" s="1">
        <v>42514</v>
      </c>
      <c r="B13" s="1">
        <v>42541</v>
      </c>
      <c r="C13" s="10" t="str">
        <f t="shared" si="0"/>
        <v>Monday</v>
      </c>
      <c r="D13" t="s">
        <v>27</v>
      </c>
      <c r="E13" t="s">
        <v>11</v>
      </c>
      <c r="F13" s="2" t="s">
        <v>22</v>
      </c>
      <c r="G13" s="27">
        <f t="shared" si="1"/>
        <v>215</v>
      </c>
      <c r="H13" s="27">
        <f t="shared" si="2"/>
        <v>0</v>
      </c>
      <c r="I13" s="27">
        <f t="shared" si="3"/>
        <v>0</v>
      </c>
      <c r="J13" s="27">
        <f t="shared" si="4"/>
        <v>215</v>
      </c>
    </row>
    <row r="14" spans="1:10" x14ac:dyDescent="0.25">
      <c r="A14" s="1">
        <v>42514</v>
      </c>
      <c r="B14" s="1">
        <v>42536</v>
      </c>
      <c r="C14" s="10" t="str">
        <f t="shared" si="0"/>
        <v>Wednesday</v>
      </c>
      <c r="D14" t="s">
        <v>8</v>
      </c>
      <c r="E14" t="s">
        <v>11</v>
      </c>
      <c r="F14" s="2" t="s">
        <v>6</v>
      </c>
      <c r="G14" s="27">
        <f t="shared" si="1"/>
        <v>325</v>
      </c>
      <c r="H14" s="27">
        <f t="shared" si="2"/>
        <v>0</v>
      </c>
      <c r="I14" s="27">
        <f t="shared" si="3"/>
        <v>20</v>
      </c>
      <c r="J14" s="27">
        <f t="shared" si="4"/>
        <v>345</v>
      </c>
    </row>
    <row r="15" spans="1:10" x14ac:dyDescent="0.25">
      <c r="A15" s="1">
        <v>42517</v>
      </c>
      <c r="B15" s="1">
        <v>42531</v>
      </c>
      <c r="C15" s="10" t="str">
        <f t="shared" si="0"/>
        <v>Friday</v>
      </c>
      <c r="D15" t="s">
        <v>36</v>
      </c>
      <c r="E15" t="s">
        <v>11</v>
      </c>
      <c r="F15" s="2" t="s">
        <v>6</v>
      </c>
      <c r="G15" s="27">
        <f t="shared" si="1"/>
        <v>205</v>
      </c>
      <c r="H15" s="27">
        <f t="shared" si="2"/>
        <v>25</v>
      </c>
      <c r="I15" s="27">
        <f t="shared" si="3"/>
        <v>20</v>
      </c>
      <c r="J15" s="27">
        <f t="shared" si="4"/>
        <v>250</v>
      </c>
    </row>
    <row r="16" spans="1:10" x14ac:dyDescent="0.25">
      <c r="A16" s="1">
        <v>42519</v>
      </c>
      <c r="B16" s="1">
        <v>42526</v>
      </c>
      <c r="C16" s="10" t="str">
        <f t="shared" si="0"/>
        <v>Sunday</v>
      </c>
      <c r="D16" t="s">
        <v>4</v>
      </c>
      <c r="E16" t="s">
        <v>10</v>
      </c>
      <c r="F16" s="2" t="s">
        <v>6</v>
      </c>
      <c r="G16" s="27">
        <f t="shared" si="1"/>
        <v>500</v>
      </c>
      <c r="H16" s="27">
        <f t="shared" si="2"/>
        <v>75</v>
      </c>
      <c r="I16" s="27">
        <f t="shared" si="3"/>
        <v>20</v>
      </c>
      <c r="J16" s="27">
        <f t="shared" si="4"/>
        <v>595</v>
      </c>
    </row>
    <row r="17" spans="1:10" x14ac:dyDescent="0.25">
      <c r="A17" s="1">
        <v>42520</v>
      </c>
      <c r="B17" s="1">
        <v>42532</v>
      </c>
      <c r="C17" s="10" t="str">
        <f t="shared" si="0"/>
        <v>Saturday</v>
      </c>
      <c r="D17" t="s">
        <v>27</v>
      </c>
      <c r="E17" t="s">
        <v>11</v>
      </c>
      <c r="F17" s="2" t="s">
        <v>22</v>
      </c>
      <c r="G17" s="27">
        <f t="shared" si="1"/>
        <v>215</v>
      </c>
      <c r="H17" s="27">
        <f t="shared" si="2"/>
        <v>75</v>
      </c>
      <c r="I17" s="27">
        <f t="shared" si="3"/>
        <v>0</v>
      </c>
      <c r="J17" s="27">
        <f t="shared" si="4"/>
        <v>290</v>
      </c>
    </row>
    <row r="18" spans="1:10" x14ac:dyDescent="0.25">
      <c r="A18" s="1">
        <v>42521</v>
      </c>
      <c r="B18" s="1">
        <v>42522</v>
      </c>
      <c r="C18" s="10" t="str">
        <f t="shared" si="0"/>
        <v>Wednesday</v>
      </c>
      <c r="D18" t="s">
        <v>4</v>
      </c>
      <c r="E18" t="s">
        <v>11</v>
      </c>
      <c r="F18" s="2" t="s">
        <v>6</v>
      </c>
      <c r="G18" s="27">
        <f t="shared" si="1"/>
        <v>275</v>
      </c>
      <c r="H18" s="27">
        <f t="shared" si="2"/>
        <v>100</v>
      </c>
      <c r="I18" s="27">
        <f t="shared" si="3"/>
        <v>20</v>
      </c>
      <c r="J18" s="27">
        <f t="shared" si="4"/>
        <v>395</v>
      </c>
    </row>
    <row r="19" spans="1:10" x14ac:dyDescent="0.25">
      <c r="A19" s="1">
        <v>42521</v>
      </c>
      <c r="B19" s="1">
        <v>42535</v>
      </c>
      <c r="C19" s="10" t="str">
        <f t="shared" si="0"/>
        <v>Tuesday</v>
      </c>
      <c r="D19" t="s">
        <v>33</v>
      </c>
      <c r="E19" t="s">
        <v>10</v>
      </c>
      <c r="F19" s="2" t="s">
        <v>22</v>
      </c>
      <c r="G19" s="27">
        <f t="shared" si="1"/>
        <v>450</v>
      </c>
      <c r="H19" s="27">
        <f t="shared" si="2"/>
        <v>25</v>
      </c>
      <c r="I19" s="27">
        <f t="shared" si="3"/>
        <v>0</v>
      </c>
      <c r="J19" s="27">
        <f t="shared" si="4"/>
        <v>475</v>
      </c>
    </row>
    <row r="20" spans="1:10" x14ac:dyDescent="0.25">
      <c r="A20" s="1">
        <v>42522</v>
      </c>
      <c r="B20" s="1">
        <v>42529</v>
      </c>
      <c r="C20" s="10" t="str">
        <f t="shared" si="0"/>
        <v>Wednesday</v>
      </c>
      <c r="D20" t="s">
        <v>7</v>
      </c>
      <c r="E20" t="s">
        <v>11</v>
      </c>
      <c r="F20" s="2" t="s">
        <v>6</v>
      </c>
      <c r="G20" s="27">
        <f t="shared" si="1"/>
        <v>200</v>
      </c>
      <c r="H20" s="27">
        <f t="shared" si="2"/>
        <v>75</v>
      </c>
      <c r="I20" s="27">
        <f t="shared" si="3"/>
        <v>20</v>
      </c>
      <c r="J20" s="27">
        <f t="shared" si="4"/>
        <v>295</v>
      </c>
    </row>
    <row r="21" spans="1:10" x14ac:dyDescent="0.25">
      <c r="A21" s="1">
        <v>42526</v>
      </c>
      <c r="B21" s="1">
        <v>42534</v>
      </c>
      <c r="C21" s="10" t="str">
        <f t="shared" si="0"/>
        <v>Monday</v>
      </c>
      <c r="D21" t="s">
        <v>4</v>
      </c>
      <c r="E21" t="s">
        <v>10</v>
      </c>
      <c r="F21" s="2" t="s">
        <v>22</v>
      </c>
      <c r="G21" s="27">
        <f t="shared" si="1"/>
        <v>500</v>
      </c>
      <c r="H21" s="27">
        <f t="shared" si="2"/>
        <v>75</v>
      </c>
      <c r="I21" s="27">
        <f t="shared" si="3"/>
        <v>0</v>
      </c>
      <c r="J21" s="27">
        <f t="shared" si="4"/>
        <v>575</v>
      </c>
    </row>
    <row r="22" spans="1:10" x14ac:dyDescent="0.25">
      <c r="A22" s="1">
        <v>42529</v>
      </c>
      <c r="B22" s="1">
        <v>42538</v>
      </c>
      <c r="C22" s="10" t="str">
        <f t="shared" si="0"/>
        <v>Friday</v>
      </c>
      <c r="D22" t="s">
        <v>3</v>
      </c>
      <c r="E22" t="s">
        <v>11</v>
      </c>
      <c r="F22" s="2" t="s">
        <v>6</v>
      </c>
      <c r="G22" s="27">
        <f t="shared" si="1"/>
        <v>175</v>
      </c>
      <c r="H22" s="27">
        <f t="shared" si="2"/>
        <v>75</v>
      </c>
      <c r="I22" s="27">
        <f t="shared" si="3"/>
        <v>20</v>
      </c>
      <c r="J22" s="27">
        <f t="shared" si="4"/>
        <v>270</v>
      </c>
    </row>
    <row r="23" spans="1:10" x14ac:dyDescent="0.25">
      <c r="A23" s="1">
        <v>42535</v>
      </c>
      <c r="B23" s="1">
        <v>42539</v>
      </c>
      <c r="C23" s="10" t="str">
        <f t="shared" si="0"/>
        <v>Saturday</v>
      </c>
      <c r="D23" t="s">
        <v>3</v>
      </c>
      <c r="E23" t="s">
        <v>11</v>
      </c>
      <c r="F23" s="2" t="s">
        <v>22</v>
      </c>
      <c r="G23" s="27">
        <f t="shared" si="1"/>
        <v>175</v>
      </c>
      <c r="H23" s="27">
        <f t="shared" si="2"/>
        <v>100</v>
      </c>
      <c r="I23" s="27">
        <f t="shared" si="3"/>
        <v>0</v>
      </c>
      <c r="J23" s="27">
        <f t="shared" si="4"/>
        <v>275</v>
      </c>
    </row>
    <row r="24" spans="1:10" x14ac:dyDescent="0.25">
      <c r="A24" s="1">
        <v>42535</v>
      </c>
      <c r="B24" s="1">
        <v>42535</v>
      </c>
      <c r="C24" s="10" t="str">
        <f t="shared" si="0"/>
        <v>Tuesday</v>
      </c>
      <c r="D24" t="s">
        <v>7</v>
      </c>
      <c r="E24" t="s">
        <v>10</v>
      </c>
      <c r="F24" s="2" t="s">
        <v>22</v>
      </c>
      <c r="G24" s="27">
        <f t="shared" si="1"/>
        <v>350</v>
      </c>
      <c r="H24" s="27">
        <f t="shared" si="2"/>
        <v>100</v>
      </c>
      <c r="I24" s="27">
        <f t="shared" si="3"/>
        <v>0</v>
      </c>
      <c r="J24" s="27">
        <f t="shared" si="4"/>
        <v>450</v>
      </c>
    </row>
  </sheetData>
  <sortState ref="A4:J24">
    <sortCondition ref="A4:A24"/>
  </sortState>
  <printOptions horizontalCentered="1"/>
  <pageMargins left="0.7" right="0.7" top="0.75" bottom="0.75" header="0.3" footer="0.3"/>
  <pageSetup orientation="landscape" r:id="rId1"/>
  <headerFooter>
    <oddFooter>&amp;LStudent Name&amp;C&amp;A&amp;R&amp;F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workbookViewId="0">
      <selection activeCell="E16" sqref="E16"/>
    </sheetView>
  </sheetViews>
  <sheetFormatPr defaultRowHeight="15" x14ac:dyDescent="0.25"/>
  <cols>
    <col min="1" max="1" width="12" bestFit="1" customWidth="1"/>
    <col min="2" max="2" width="11.42578125" bestFit="1" customWidth="1"/>
    <col min="5" max="5" width="16.85546875" bestFit="1" customWidth="1"/>
  </cols>
  <sheetData>
    <row r="1" spans="1:10" ht="45" customHeight="1" x14ac:dyDescent="0.25">
      <c r="A1" s="29" t="s">
        <v>26</v>
      </c>
      <c r="B1" s="30"/>
      <c r="D1" s="31" t="s">
        <v>23</v>
      </c>
      <c r="E1" s="32"/>
      <c r="F1" s="32"/>
      <c r="G1" s="33"/>
      <c r="I1" s="34" t="s">
        <v>39</v>
      </c>
      <c r="J1" s="35"/>
    </row>
    <row r="2" spans="1:10" ht="15" customHeight="1" x14ac:dyDescent="0.25">
      <c r="A2" s="9" t="s">
        <v>42</v>
      </c>
      <c r="B2" s="4" t="s">
        <v>43</v>
      </c>
      <c r="D2" s="3" t="s">
        <v>24</v>
      </c>
      <c r="E2" s="14" t="s">
        <v>28</v>
      </c>
      <c r="F2" s="15" t="s">
        <v>10</v>
      </c>
      <c r="G2" s="16" t="s">
        <v>11</v>
      </c>
      <c r="I2" s="9" t="s">
        <v>25</v>
      </c>
      <c r="J2" s="16" t="s">
        <v>40</v>
      </c>
    </row>
    <row r="3" spans="1:10" x14ac:dyDescent="0.25">
      <c r="A3" s="5">
        <v>1</v>
      </c>
      <c r="B3" s="6" t="s">
        <v>14</v>
      </c>
      <c r="D3" s="17" t="s">
        <v>4</v>
      </c>
      <c r="E3" s="18" t="s">
        <v>29</v>
      </c>
      <c r="F3" s="19">
        <v>500</v>
      </c>
      <c r="G3" s="20">
        <v>275</v>
      </c>
      <c r="I3" s="25">
        <v>0</v>
      </c>
      <c r="J3" s="20">
        <v>100</v>
      </c>
    </row>
    <row r="4" spans="1:10" x14ac:dyDescent="0.25">
      <c r="A4" s="5">
        <v>2</v>
      </c>
      <c r="B4" s="6" t="s">
        <v>15</v>
      </c>
      <c r="D4" s="17" t="s">
        <v>3</v>
      </c>
      <c r="E4" s="18" t="s">
        <v>30</v>
      </c>
      <c r="F4" s="19">
        <v>325</v>
      </c>
      <c r="G4" s="20">
        <v>175</v>
      </c>
      <c r="I4" s="25">
        <v>7</v>
      </c>
      <c r="J4" s="20">
        <v>75</v>
      </c>
    </row>
    <row r="5" spans="1:10" x14ac:dyDescent="0.25">
      <c r="A5" s="5">
        <v>3</v>
      </c>
      <c r="B5" s="6" t="s">
        <v>16</v>
      </c>
      <c r="D5" s="17" t="s">
        <v>7</v>
      </c>
      <c r="E5" s="18" t="s">
        <v>31</v>
      </c>
      <c r="F5" s="19">
        <v>350</v>
      </c>
      <c r="G5" s="20">
        <v>200</v>
      </c>
      <c r="I5" s="25">
        <v>14</v>
      </c>
      <c r="J5" s="20">
        <v>25</v>
      </c>
    </row>
    <row r="6" spans="1:10" ht="15.75" thickBot="1" x14ac:dyDescent="0.3">
      <c r="A6" s="5">
        <v>4</v>
      </c>
      <c r="B6" s="6" t="s">
        <v>17</v>
      </c>
      <c r="D6" s="17" t="s">
        <v>27</v>
      </c>
      <c r="E6" s="18" t="s">
        <v>32</v>
      </c>
      <c r="F6" s="19">
        <v>375</v>
      </c>
      <c r="G6" s="20">
        <v>215</v>
      </c>
      <c r="I6" s="26">
        <v>21</v>
      </c>
      <c r="J6" s="24">
        <v>0</v>
      </c>
    </row>
    <row r="7" spans="1:10" x14ac:dyDescent="0.25">
      <c r="A7" s="5">
        <v>5</v>
      </c>
      <c r="B7" s="6" t="s">
        <v>18</v>
      </c>
      <c r="D7" s="17" t="s">
        <v>33</v>
      </c>
      <c r="E7" s="18" t="s">
        <v>34</v>
      </c>
      <c r="F7" s="19">
        <v>450</v>
      </c>
      <c r="G7" s="20">
        <v>235</v>
      </c>
    </row>
    <row r="8" spans="1:10" x14ac:dyDescent="0.25">
      <c r="A8" s="5">
        <v>6</v>
      </c>
      <c r="B8" s="6" t="s">
        <v>19</v>
      </c>
      <c r="D8" s="17" t="s">
        <v>36</v>
      </c>
      <c r="E8" s="18" t="s">
        <v>35</v>
      </c>
      <c r="F8" s="19">
        <v>350</v>
      </c>
      <c r="G8" s="20">
        <v>205</v>
      </c>
    </row>
    <row r="9" spans="1:10" ht="15.75" thickBot="1" x14ac:dyDescent="0.3">
      <c r="A9" s="7">
        <v>7</v>
      </c>
      <c r="B9" s="8" t="s">
        <v>20</v>
      </c>
      <c r="D9" s="21" t="s">
        <v>8</v>
      </c>
      <c r="E9" s="22" t="s">
        <v>37</v>
      </c>
      <c r="F9" s="23">
        <v>700</v>
      </c>
      <c r="G9" s="24">
        <v>325</v>
      </c>
    </row>
  </sheetData>
  <mergeCells count="3">
    <mergeCell ref="A1:B1"/>
    <mergeCell ref="D1:G1"/>
    <mergeCell ref="I1:J1"/>
  </mergeCells>
  <printOptions horizontalCentered="1"/>
  <pageMargins left="0.7" right="0.7" top="0.75" bottom="0.75" header="0.3" footer="0.3"/>
  <pageSetup orientation="landscape" r:id="rId1"/>
  <headerFooter>
    <oddFooter>&amp;LStudent Name&amp;C&amp;A&amp;R&amp;F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Tickets</vt:lpstr>
      <vt:lpstr>Lookup Tables</vt:lpstr>
      <vt:lpstr>baseprice</vt:lpstr>
      <vt:lpstr>Days</vt:lpstr>
      <vt:lpstr>surcharge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cp:lastPrinted>2011-11-20T03:14:18Z</cp:lastPrinted>
  <dcterms:created xsi:type="dcterms:W3CDTF">2011-06-02T02:59:56Z</dcterms:created>
  <dcterms:modified xsi:type="dcterms:W3CDTF">2012-12-12T07:38:46Z</dcterms:modified>
</cp:coreProperties>
</file>